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113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<sst xmlns="http://schemas.openxmlformats.org/spreadsheetml/2006/main" count="146" uniqueCount="101">
  <si>
    <t>CONDITIONS GENERALES DE SOUSCRIPTION</t>
  </si>
  <si>
    <t>Le vigneron reste le seul juge de son travail et ce jusqu'à la mise en bouteille de ses vins.</t>
  </si>
  <si>
    <t>Lui seul peut décider si ce travail correspond à l'image qui'il désire donner de son domaine.</t>
  </si>
  <si>
    <t>Nous lui reconnaissons donc la possibilité de ne pas livrer au marché un vin qui ne lui conviendrait pas.</t>
  </si>
  <si>
    <t>Si une telle situation se présentait, nous procèderions au remboursement des souscriptions enregistrées pour ce vin. Ceci afin de respecter la liberté du vigneron.</t>
  </si>
  <si>
    <t>Les prix sont Hors tva et transport</t>
  </si>
  <si>
    <t>Règlement du montant HT à la commande</t>
  </si>
  <si>
    <t>A réception de votre commande et de votre règlement, nous vous adressons un mail de confirmation qui garantit votre souscription</t>
  </si>
  <si>
    <t>La TVA et les frais de port seront à régler à réception de votre commande</t>
  </si>
  <si>
    <t>Les offres sont valables dans la limite des stocks disponibles</t>
  </si>
  <si>
    <t>DOMAINES</t>
  </si>
  <si>
    <t>LES CUVEES</t>
  </si>
  <si>
    <t xml:space="preserve">votre prix </t>
  </si>
  <si>
    <t>Prix des vins lors de leurs</t>
  </si>
  <si>
    <t xml:space="preserve">% </t>
  </si>
  <si>
    <t>Votre commande</t>
  </si>
  <si>
    <t>d'achat</t>
  </si>
  <si>
    <t>sorties dans le commerce</t>
  </si>
  <si>
    <t>Economie</t>
  </si>
  <si>
    <t>HT</t>
  </si>
  <si>
    <t>TTC</t>
  </si>
  <si>
    <t>NBRE</t>
  </si>
  <si>
    <t>TOTAL</t>
  </si>
  <si>
    <t>J.M Alquier</t>
  </si>
  <si>
    <t>Mas Haut Buis</t>
  </si>
  <si>
    <t>Domaine des Grécaux</t>
  </si>
  <si>
    <t>Mas Cal Demoura</t>
  </si>
  <si>
    <t>Château de Jonquières</t>
  </si>
  <si>
    <t>Roc d'Anglade</t>
  </si>
  <si>
    <t>QUANTITE LIMITES</t>
  </si>
  <si>
    <t>Clos Marie</t>
  </si>
  <si>
    <t>Domaine O.Pithon</t>
  </si>
  <si>
    <t>Terre Inconnue</t>
  </si>
  <si>
    <t>Domaine Gauby</t>
  </si>
  <si>
    <t>Domaine Mitjaville</t>
  </si>
  <si>
    <t>Le Clos Perdus</t>
  </si>
  <si>
    <t>Domaine de la Garance</t>
  </si>
  <si>
    <t>Hermitage du Pic</t>
  </si>
  <si>
    <t>MAS BRUGUIERE</t>
  </si>
  <si>
    <t>NOMBRE DE BOUTEILLESCOMMANDEES</t>
  </si>
  <si>
    <t>MONTANT HT A REGLER A LA COMMANDE</t>
  </si>
  <si>
    <t>TVA A REGLER A LA LIVRAISON</t>
  </si>
  <si>
    <t>PORT A REGLER A LA LIVRAISON (à définir)</t>
  </si>
  <si>
    <t>SOUSCRIPTION EN PRIMEUR MILLESIME 2011</t>
  </si>
  <si>
    <t>Période de disponibilité des vins : de mai 2013 à janvier 2014</t>
  </si>
  <si>
    <t>Magnum - Les Bastides- Faugères - dispo 05/2013</t>
  </si>
  <si>
    <t>"La maison  jaune"- Faugeres-dispo 05/2013</t>
  </si>
  <si>
    <t>"Les Bastides" - Faugeres-dispo 05/2013</t>
  </si>
  <si>
    <t>"Costa Caoude" Côteaux du Languedoc-dispo 05/2013</t>
  </si>
  <si>
    <t>Magnum "Costa Caoude"- dispo 05/2013</t>
  </si>
  <si>
    <t>"Hémèra" CDL-dispo 12 / 2013</t>
  </si>
  <si>
    <t>Magnum "Hémèra" CDL-dispo 12 / 2013</t>
  </si>
  <si>
    <t>Double magnum "Hémèra" CDL-dispo 12/ 2013</t>
  </si>
  <si>
    <t>Impériale "Hémèra" CDL-dispo 12 / 2013</t>
  </si>
  <si>
    <t>"Les Combarioles" CDL-dispo 09 / 2013</t>
  </si>
  <si>
    <t>Magnum "Les Combarioles" CDL-dispo 09 / 2013</t>
  </si>
  <si>
    <t>La Baronnie CDL-dispo 11 / 2013</t>
  </si>
  <si>
    <t xml:space="preserve">Roc d'Anglade rouge VDP du Gard-dispo 05 / 2013- </t>
  </si>
  <si>
    <t>Magnum Roc d'Anglade rouge VDP du Gard-dispo 05 / 2013</t>
  </si>
  <si>
    <t>Double Magnum Roc d'Anglade rouge VDP du Gard-dispo 05 / 2013</t>
  </si>
  <si>
    <t>Impériale Roc d'Anglade rouge VDP du Gard-dispo 05 / 2013</t>
  </si>
  <si>
    <t>"Simon"CDL -dispo 06/2013</t>
  </si>
  <si>
    <t>"Métairies du clos" rouge - dispo 06 / 2013</t>
  </si>
  <si>
    <t>Magnum "Métairies du clos" rouge - dispo 06 / 2013</t>
  </si>
  <si>
    <t>Laïs rouge - côtes du Roussillon - dispo 05/2013</t>
  </si>
  <si>
    <t>Magnum Le Pilou rouge - vdp des côtes Catalanes - dispo 05/2013</t>
  </si>
  <si>
    <t>"Le Pilou" côtes du Roussillon-dispo 05 / 2013</t>
  </si>
  <si>
    <t>Los Abuelos Vin de Table-dispo 05/2013</t>
  </si>
  <si>
    <t>"Sylvie" VDT - dispo 05 / 2013</t>
  </si>
  <si>
    <t>Léonie - vin de table - dispo mai 2013</t>
  </si>
  <si>
    <t>"Vieilles Vignes" Blanc- vdp des côtes Catalanes- dispo 10 / 2013</t>
  </si>
  <si>
    <t>"Coume Gineste" VDP des Côtes Catalanes - dispo 10 / 2013</t>
  </si>
  <si>
    <t>"Vieilles Vignes " Rouge CDRoussillon vill - dispo 10 / 2013</t>
  </si>
  <si>
    <t>Magnum "Vieilles Vignes " Rouge CDRoussillon vill - dispo 10 / 2013</t>
  </si>
  <si>
    <t xml:space="preserve">Double Mag "Vieilles Vignes " Rouge CDRoussillon vill - dispo 10 / 2013 </t>
  </si>
  <si>
    <t>Magnum "Coume Gineste" - dispo 10/2013</t>
  </si>
  <si>
    <t>"Muntada" CDRoussillon vill - dispo 10 / 2013</t>
  </si>
  <si>
    <t>Magnum "Muntada" CDRoussillon vill - dispo 10 / 2013</t>
  </si>
  <si>
    <t>Double Magnum "Muntada" CDRoussillon vill - dispo 10 / 2013</t>
  </si>
  <si>
    <t>Magnum vieilles vignes blanc - dispo 10/2013</t>
  </si>
  <si>
    <t>Domaine de Cambe- dispo 09/2013</t>
  </si>
  <si>
    <t>Roc de Cambe - Côtes de Bourg - dispo 09 / 2013</t>
  </si>
  <si>
    <t>Tertre Roteboeuf - St Emilion Gd Cru - dispo 09 / 2013</t>
  </si>
  <si>
    <t>Mire la Mer - Corbières - dispo 10/2013</t>
  </si>
  <si>
    <t>Extreme rouge - VDP des côtes Catalanes - dispo 10/2013</t>
  </si>
  <si>
    <t>Les Armières - c^oteaux du Languedoc - dispo 01/2014</t>
  </si>
  <si>
    <t>Magnum Les Armières - Côteaux du Languedoc- dispo 01/2014</t>
  </si>
  <si>
    <t>Sainte Agnes rouge -Pic st Loup - dispo 05/2013</t>
  </si>
  <si>
    <t>Cuvée Guilhem Gaucelm -Pic st Loup - dispo 05/2013</t>
  </si>
  <si>
    <t>La Grenadière - Pic st Loup - dispo 09/2013</t>
  </si>
  <si>
    <t>Magnum la Grenadière - dispo 09/2013</t>
  </si>
  <si>
    <t>La 7ème - pic st loup - dispo 09/2013</t>
  </si>
  <si>
    <t>votre prix</t>
  </si>
  <si>
    <t>le Millésime 2011 dans le Languedoc</t>
  </si>
  <si>
    <t>Un automne sous la pluie, un hiver bien pluvieux aussi et donc des réserves hydriques rassurantes en ces temps de sècheresse.</t>
  </si>
  <si>
    <t>Le printemps, par contre prend vite des allures d'été avant l'heure autorisant les vignerons à envisager des vendanges historiquement précoces.</t>
  </si>
  <si>
    <t>Mais comme la nature régule bien les choses, ce seront des vendanges finalement "à l'heure" permettant aux vignerons de préparer soigneusement leurs vins</t>
  </si>
  <si>
    <t>Les maturités abouties, des vins ciselés par de belles fraicheurs, il en ressort donc des vins tout en finesse emprunts de gourmandise et de race.</t>
  </si>
  <si>
    <t>...2011 c'est comme une harpe qui vibre…</t>
  </si>
  <si>
    <t xml:space="preserve">...comme un terroir qui respire et s'exprime en finesse... </t>
  </si>
  <si>
    <t>...comme des raisins qui claquent en bouche en laissant cette trame longue et racée digne des grands vignerons…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</si>
</sst>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1"/>
      <color indexed="1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Arial"/>
      <family val="2"/>
    </font>
    <font>
      <sz val="11"/>
      <color rgb="FFFFFF00"/>
      <name val="Calibri"/>
      <family val="2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9" fillId="33" borderId="21" xfId="0" applyFont="1" applyFill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 horizontal="center"/>
    </xf>
    <xf numFmtId="0" fontId="39" fillId="33" borderId="25" xfId="0" applyFont="1" applyFill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25" xfId="0" applyFont="1" applyBorder="1" applyAlignment="1">
      <alignment/>
    </xf>
    <xf numFmtId="0" fontId="41" fillId="0" borderId="2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26" fillId="34" borderId="19" xfId="0" applyFont="1" applyFill="1" applyBorder="1" applyAlignment="1">
      <alignment horizontal="center"/>
    </xf>
    <xf numFmtId="0" fontId="26" fillId="34" borderId="30" xfId="0" applyFont="1" applyFill="1" applyBorder="1" applyAlignment="1">
      <alignment horizontal="center"/>
    </xf>
    <xf numFmtId="0" fontId="26" fillId="34" borderId="31" xfId="0" applyFont="1" applyFill="1" applyBorder="1" applyAlignment="1">
      <alignment/>
    </xf>
    <xf numFmtId="0" fontId="42" fillId="34" borderId="32" xfId="0" applyFont="1" applyFill="1" applyBorder="1" applyAlignment="1">
      <alignment horizontal="center"/>
    </xf>
    <xf numFmtId="0" fontId="39" fillId="34" borderId="32" xfId="0" applyFont="1" applyFill="1" applyBorder="1" applyAlignment="1">
      <alignment/>
    </xf>
    <xf numFmtId="0" fontId="39" fillId="34" borderId="32" xfId="0" applyFont="1" applyFill="1" applyBorder="1" applyAlignment="1">
      <alignment horizontal="center"/>
    </xf>
    <xf numFmtId="1" fontId="39" fillId="34" borderId="32" xfId="0" applyNumberFormat="1" applyFont="1" applyFill="1" applyBorder="1" applyAlignment="1">
      <alignment horizontal="center"/>
    </xf>
    <xf numFmtId="0" fontId="39" fillId="34" borderId="33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39" fillId="34" borderId="26" xfId="0" applyFont="1" applyFill="1" applyBorder="1" applyAlignment="1">
      <alignment horizontal="center"/>
    </xf>
    <xf numFmtId="0" fontId="39" fillId="34" borderId="34" xfId="0" applyFont="1" applyFill="1" applyBorder="1" applyAlignment="1">
      <alignment horizontal="center"/>
    </xf>
    <xf numFmtId="1" fontId="39" fillId="34" borderId="33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4" fillId="34" borderId="32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34" borderId="35" xfId="0" applyFont="1" applyFill="1" applyBorder="1" applyAlignment="1">
      <alignment/>
    </xf>
    <xf numFmtId="0" fontId="43" fillId="34" borderId="11" xfId="0" applyFont="1" applyFill="1" applyBorder="1" applyAlignment="1">
      <alignment/>
    </xf>
    <xf numFmtId="0" fontId="43" fillId="34" borderId="12" xfId="0" applyFont="1" applyFill="1" applyBorder="1" applyAlignment="1">
      <alignment/>
    </xf>
    <xf numFmtId="0" fontId="43" fillId="34" borderId="14" xfId="0" applyFont="1" applyFill="1" applyBorder="1" applyAlignment="1">
      <alignment/>
    </xf>
    <xf numFmtId="0" fontId="43" fillId="34" borderId="16" xfId="0" applyFont="1" applyFill="1" applyBorder="1" applyAlignment="1">
      <alignment/>
    </xf>
    <xf numFmtId="0" fontId="26" fillId="0" borderId="30" xfId="0" applyFont="1" applyBorder="1" applyAlignment="1">
      <alignment horizontal="center"/>
    </xf>
    <xf numFmtId="0" fontId="0" fillId="34" borderId="30" xfId="0" applyFill="1" applyBorder="1" applyAlignment="1">
      <alignment/>
    </xf>
    <xf numFmtId="0" fontId="39" fillId="0" borderId="0" xfId="0" applyFont="1" applyAlignment="1">
      <alignment/>
    </xf>
    <xf numFmtId="0" fontId="0" fillId="0" borderId="0" xfId="0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6" fillId="34" borderId="24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9" fillId="35" borderId="12" xfId="0" applyFont="1" applyFill="1" applyBorder="1" applyAlignment="1">
      <alignment horizontal="center"/>
    </xf>
    <xf numFmtId="0" fontId="26" fillId="34" borderId="12" xfId="0" applyFont="1" applyFill="1" applyBorder="1" applyAlignment="1">
      <alignment/>
    </xf>
    <xf numFmtId="0" fontId="39" fillId="35" borderId="11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39" fillId="34" borderId="24" xfId="0" applyFont="1" applyFill="1" applyBorder="1" applyAlignment="1">
      <alignment/>
    </xf>
    <xf numFmtId="0" fontId="39" fillId="34" borderId="24" xfId="0" applyFont="1" applyFill="1" applyBorder="1" applyAlignment="1">
      <alignment horizontal="center"/>
    </xf>
    <xf numFmtId="1" fontId="39" fillId="34" borderId="24" xfId="0" applyNumberFormat="1" applyFont="1" applyFill="1" applyBorder="1" applyAlignment="1">
      <alignment horizontal="center"/>
    </xf>
    <xf numFmtId="1" fontId="39" fillId="34" borderId="26" xfId="0" applyNumberFormat="1" applyFont="1" applyFill="1" applyBorder="1" applyAlignment="1">
      <alignment horizontal="center"/>
    </xf>
    <xf numFmtId="0" fontId="39" fillId="34" borderId="30" xfId="0" applyFont="1" applyFill="1" applyBorder="1" applyAlignment="1">
      <alignment horizontal="center"/>
    </xf>
    <xf numFmtId="0" fontId="39" fillId="33" borderId="36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39" fillId="0" borderId="24" xfId="0" applyFont="1" applyBorder="1" applyAlignment="1">
      <alignment/>
    </xf>
    <xf numFmtId="0" fontId="39" fillId="0" borderId="37" xfId="0" applyFont="1" applyBorder="1" applyAlignment="1">
      <alignment horizontal="center"/>
    </xf>
    <xf numFmtId="1" fontId="3" fillId="0" borderId="38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39" fillId="0" borderId="37" xfId="0" applyFont="1" applyBorder="1" applyAlignment="1">
      <alignment/>
    </xf>
    <xf numFmtId="0" fontId="26" fillId="34" borderId="41" xfId="0" applyFont="1" applyFill="1" applyBorder="1" applyAlignment="1">
      <alignment/>
    </xf>
    <xf numFmtId="0" fontId="43" fillId="34" borderId="15" xfId="0" applyFont="1" applyFill="1" applyBorder="1" applyAlignment="1">
      <alignment/>
    </xf>
    <xf numFmtId="0" fontId="43" fillId="34" borderId="17" xfId="0" applyFont="1" applyFill="1" applyBorder="1" applyAlignment="1">
      <alignment/>
    </xf>
    <xf numFmtId="0" fontId="39" fillId="35" borderId="29" xfId="0" applyFont="1" applyFill="1" applyBorder="1" applyAlignment="1">
      <alignment horizontal="center"/>
    </xf>
    <xf numFmtId="0" fontId="26" fillId="34" borderId="16" xfId="0" applyFont="1" applyFill="1" applyBorder="1" applyAlignment="1">
      <alignment horizontal="center"/>
    </xf>
    <xf numFmtId="1" fontId="39" fillId="34" borderId="30" xfId="0" applyNumberFormat="1" applyFont="1" applyFill="1" applyBorder="1" applyAlignment="1">
      <alignment horizontal="center"/>
    </xf>
    <xf numFmtId="0" fontId="39" fillId="35" borderId="0" xfId="0" applyFont="1" applyFill="1" applyBorder="1" applyAlignment="1">
      <alignment horizontal="center"/>
    </xf>
    <xf numFmtId="0" fontId="39" fillId="35" borderId="39" xfId="0" applyFont="1" applyFill="1" applyBorder="1" applyAlignment="1">
      <alignment horizontal="center"/>
    </xf>
    <xf numFmtId="0" fontId="26" fillId="34" borderId="15" xfId="0" applyFont="1" applyFill="1" applyBorder="1" applyAlignment="1">
      <alignment horizontal="center"/>
    </xf>
    <xf numFmtId="0" fontId="4" fillId="34" borderId="42" xfId="0" applyFont="1" applyFill="1" applyBorder="1" applyAlignment="1">
      <alignment horizontal="center"/>
    </xf>
    <xf numFmtId="0" fontId="39" fillId="34" borderId="43" xfId="0" applyFont="1" applyFill="1" applyBorder="1" applyAlignment="1">
      <alignment horizontal="center"/>
    </xf>
    <xf numFmtId="0" fontId="26" fillId="35" borderId="0" xfId="0" applyFont="1" applyFill="1" applyBorder="1" applyAlignment="1">
      <alignment horizontal="center"/>
    </xf>
    <xf numFmtId="0" fontId="26" fillId="34" borderId="44" xfId="0" applyFont="1" applyFill="1" applyBorder="1" applyAlignment="1">
      <alignment/>
    </xf>
    <xf numFmtId="0" fontId="26" fillId="35" borderId="45" xfId="0" applyFont="1" applyFill="1" applyBorder="1" applyAlignment="1">
      <alignment/>
    </xf>
    <xf numFmtId="0" fontId="0" fillId="0" borderId="46" xfId="0" applyBorder="1" applyAlignment="1">
      <alignment horizontal="center"/>
    </xf>
    <xf numFmtId="1" fontId="3" fillId="0" borderId="46" xfId="0" applyNumberFormat="1" applyFont="1" applyBorder="1" applyAlignment="1">
      <alignment horizontal="center"/>
    </xf>
    <xf numFmtId="0" fontId="43" fillId="34" borderId="46" xfId="0" applyFont="1" applyFill="1" applyBorder="1" applyAlignment="1">
      <alignment/>
    </xf>
    <xf numFmtId="0" fontId="26" fillId="34" borderId="47" xfId="0" applyFont="1" applyFill="1" applyBorder="1" applyAlignment="1">
      <alignment/>
    </xf>
    <xf numFmtId="0" fontId="43" fillId="34" borderId="29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41" fillId="34" borderId="32" xfId="0" applyFont="1" applyFill="1" applyBorder="1" applyAlignment="1">
      <alignment horizontal="center"/>
    </xf>
    <xf numFmtId="0" fontId="41" fillId="34" borderId="42" xfId="0" applyFont="1" applyFill="1" applyBorder="1" applyAlignment="1">
      <alignment horizontal="center"/>
    </xf>
    <xf numFmtId="0" fontId="41" fillId="34" borderId="33" xfId="0" applyFont="1" applyFill="1" applyBorder="1" applyAlignment="1">
      <alignment horizontal="center"/>
    </xf>
    <xf numFmtId="0" fontId="41" fillId="34" borderId="43" xfId="0" applyFont="1" applyFill="1" applyBorder="1" applyAlignment="1">
      <alignment horizontal="center"/>
    </xf>
    <xf numFmtId="0" fontId="41" fillId="34" borderId="4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41" fillId="34" borderId="2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36" borderId="0" xfId="0" applyFont="1" applyFill="1" applyBorder="1" applyAlignment="1">
      <alignment horizontal="center"/>
    </xf>
    <xf numFmtId="0" fontId="26" fillId="36" borderId="0" xfId="0" applyFont="1" applyFill="1" applyAlignment="1">
      <alignment/>
    </xf>
    <xf numFmtId="0" fontId="26" fillId="36" borderId="0" xfId="0" applyFont="1" applyFill="1" applyBorder="1" applyAlignment="1">
      <alignment horizontal="center"/>
    </xf>
    <xf numFmtId="0" fontId="44" fillId="36" borderId="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2</xdr:row>
      <xdr:rowOff>66675</xdr:rowOff>
    </xdr:from>
    <xdr:to>
      <xdr:col>3</xdr:col>
      <xdr:colOff>762000</xdr:colOff>
      <xdr:row>11</xdr:row>
      <xdr:rowOff>114300</xdr:rowOff>
    </xdr:to>
    <xdr:pic>
      <xdr:nvPicPr>
        <xdr:cNvPr id="1" name="Picture 1" descr="to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447675"/>
          <a:ext cx="48482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PageLayoutView="0" workbookViewId="0" topLeftCell="A25">
      <selection activeCell="J28" sqref="J28"/>
    </sheetView>
  </sheetViews>
  <sheetFormatPr defaultColWidth="11.421875" defaultRowHeight="15"/>
  <cols>
    <col min="1" max="1" width="21.7109375" style="0" bestFit="1" customWidth="1"/>
    <col min="2" max="2" width="64.8515625" style="0" bestFit="1" customWidth="1"/>
    <col min="3" max="3" width="10.00390625" style="0" bestFit="1" customWidth="1"/>
    <col min="4" max="4" width="23.7109375" style="0" bestFit="1" customWidth="1"/>
    <col min="5" max="5" width="9.7109375" style="0" bestFit="1" customWidth="1"/>
    <col min="6" max="6" width="5.7109375" style="0" bestFit="1" customWidth="1"/>
    <col min="7" max="7" width="6.57421875" style="0" bestFit="1" customWidth="1"/>
  </cols>
  <sheetData>
    <row r="1" spans="2:7" ht="15">
      <c r="B1" s="1"/>
      <c r="C1" s="1"/>
      <c r="D1" s="1"/>
      <c r="E1" s="1"/>
      <c r="F1" s="3"/>
      <c r="G1" s="3"/>
    </row>
    <row r="2" spans="2:7" ht="15">
      <c r="B2" s="1"/>
      <c r="C2" s="1"/>
      <c r="D2" s="1"/>
      <c r="E2" s="1"/>
      <c r="F2" s="3"/>
      <c r="G2" s="3"/>
    </row>
    <row r="3" spans="1:7" ht="15">
      <c r="A3" s="58"/>
      <c r="B3" s="58"/>
      <c r="C3" s="58"/>
      <c r="D3" s="58"/>
      <c r="E3" s="58"/>
      <c r="F3" s="58"/>
      <c r="G3" s="58"/>
    </row>
    <row r="4" spans="1:7" ht="15">
      <c r="A4" s="58"/>
      <c r="B4" s="58"/>
      <c r="C4" s="58"/>
      <c r="D4" s="58"/>
      <c r="E4" s="58"/>
      <c r="F4" s="58"/>
      <c r="G4" s="58"/>
    </row>
    <row r="5" spans="1:7" ht="15">
      <c r="A5" s="58"/>
      <c r="B5" s="58"/>
      <c r="C5" s="58"/>
      <c r="D5" s="58"/>
      <c r="E5" s="58"/>
      <c r="F5" s="58"/>
      <c r="G5" s="58"/>
    </row>
    <row r="6" spans="1:7" ht="15">
      <c r="A6" s="58"/>
      <c r="B6" s="58"/>
      <c r="C6" s="58"/>
      <c r="D6" s="58"/>
      <c r="E6" s="58"/>
      <c r="F6" s="58"/>
      <c r="G6" s="58"/>
    </row>
    <row r="7" spans="1:7" ht="15">
      <c r="A7" s="58"/>
      <c r="B7" s="58"/>
      <c r="C7" s="58"/>
      <c r="D7" s="58"/>
      <c r="E7" s="58"/>
      <c r="F7" s="58"/>
      <c r="G7" s="58"/>
    </row>
    <row r="8" spans="1:7" ht="15">
      <c r="A8" s="58"/>
      <c r="B8" s="58"/>
      <c r="C8" s="58"/>
      <c r="D8" s="58"/>
      <c r="E8" s="58"/>
      <c r="F8" s="58"/>
      <c r="G8" s="58"/>
    </row>
    <row r="9" spans="1:7" ht="15">
      <c r="A9" s="58"/>
      <c r="B9" s="58"/>
      <c r="C9" s="58"/>
      <c r="D9" s="58"/>
      <c r="E9" s="58"/>
      <c r="F9" s="58"/>
      <c r="G9" s="58"/>
    </row>
    <row r="10" spans="1:7" ht="15">
      <c r="A10" s="58"/>
      <c r="B10" s="58"/>
      <c r="C10" s="58"/>
      <c r="D10" s="58"/>
      <c r="E10" s="58"/>
      <c r="F10" s="58"/>
      <c r="G10" s="58"/>
    </row>
    <row r="11" spans="1:7" ht="15">
      <c r="A11" s="58"/>
      <c r="B11" s="58"/>
      <c r="C11" s="58"/>
      <c r="D11" s="58"/>
      <c r="E11" s="58"/>
      <c r="F11" s="58"/>
      <c r="G11" s="58"/>
    </row>
    <row r="12" spans="1:7" ht="15">
      <c r="A12" s="58"/>
      <c r="B12" s="58"/>
      <c r="C12" s="58"/>
      <c r="D12" s="58"/>
      <c r="E12" s="58"/>
      <c r="F12" s="58"/>
      <c r="G12" s="58"/>
    </row>
    <row r="13" spans="1:7" ht="15">
      <c r="A13" s="58"/>
      <c r="B13" s="58"/>
      <c r="C13" s="58"/>
      <c r="D13" s="58"/>
      <c r="E13" s="58"/>
      <c r="F13" s="58"/>
      <c r="G13" s="58"/>
    </row>
    <row r="14" spans="1:7" ht="15">
      <c r="A14" s="58"/>
      <c r="B14" s="58"/>
      <c r="C14" s="58"/>
      <c r="D14" s="58"/>
      <c r="E14" s="58"/>
      <c r="F14" s="58"/>
      <c r="G14" s="58"/>
    </row>
    <row r="15" spans="1:7" ht="15">
      <c r="A15" s="58"/>
      <c r="B15" s="58"/>
      <c r="C15" s="58"/>
      <c r="D15" s="58"/>
      <c r="E15" s="58"/>
      <c r="F15" s="58"/>
      <c r="G15" s="58"/>
    </row>
    <row r="16" spans="1:7" ht="15">
      <c r="A16" s="58"/>
      <c r="B16" s="58"/>
      <c r="C16" s="58"/>
      <c r="D16" s="58"/>
      <c r="E16" s="58"/>
      <c r="F16" s="58"/>
      <c r="G16" s="58"/>
    </row>
    <row r="17" spans="1:7" ht="15">
      <c r="A17" s="111" t="s">
        <v>0</v>
      </c>
      <c r="B17" s="111"/>
      <c r="C17" s="111"/>
      <c r="D17" s="111"/>
      <c r="E17" s="111"/>
      <c r="F17" s="111"/>
      <c r="G17" s="111"/>
    </row>
    <row r="18" spans="1:7" ht="15">
      <c r="A18" s="1"/>
      <c r="B18" s="1"/>
      <c r="C18" s="1"/>
      <c r="D18" s="1"/>
      <c r="E18" s="2"/>
      <c r="F18" s="2"/>
      <c r="G18" s="2"/>
    </row>
    <row r="19" spans="1:7" ht="15">
      <c r="A19" s="17"/>
      <c r="B19" s="4"/>
      <c r="C19" s="4"/>
      <c r="D19" s="4"/>
      <c r="E19" s="2"/>
      <c r="F19" s="4"/>
      <c r="G19" s="4"/>
    </row>
    <row r="20" spans="1:7" ht="15">
      <c r="A20" s="111" t="s">
        <v>1</v>
      </c>
      <c r="B20" s="111"/>
      <c r="C20" s="111"/>
      <c r="D20" s="111"/>
      <c r="E20" s="111"/>
      <c r="F20" s="111"/>
      <c r="G20" s="111"/>
    </row>
    <row r="21" spans="1:7" ht="15">
      <c r="A21" s="111" t="s">
        <v>2</v>
      </c>
      <c r="B21" s="111"/>
      <c r="C21" s="111"/>
      <c r="D21" s="111"/>
      <c r="E21" s="111"/>
      <c r="F21" s="111"/>
      <c r="G21" s="111"/>
    </row>
    <row r="22" spans="1:7" ht="15">
      <c r="A22" s="17"/>
      <c r="B22" s="4"/>
      <c r="C22" s="4"/>
      <c r="D22" s="4"/>
      <c r="E22" s="2"/>
      <c r="F22" s="4"/>
      <c r="G22" s="4"/>
    </row>
    <row r="23" spans="1:7" ht="15">
      <c r="A23" s="111" t="s">
        <v>3</v>
      </c>
      <c r="B23" s="111"/>
      <c r="C23" s="111"/>
      <c r="D23" s="111"/>
      <c r="E23" s="111"/>
      <c r="F23" s="111"/>
      <c r="G23" s="111"/>
    </row>
    <row r="24" spans="1:7" ht="15">
      <c r="A24" s="111" t="s">
        <v>4</v>
      </c>
      <c r="B24" s="111"/>
      <c r="C24" s="111"/>
      <c r="D24" s="111"/>
      <c r="E24" s="111"/>
      <c r="F24" s="111"/>
      <c r="G24" s="111"/>
    </row>
    <row r="25" spans="1:7" ht="15">
      <c r="A25" s="17"/>
      <c r="B25" s="4"/>
      <c r="C25" s="4"/>
      <c r="D25" s="4"/>
      <c r="E25" s="2"/>
      <c r="F25" s="4"/>
      <c r="G25" s="4"/>
    </row>
    <row r="26" spans="1:7" ht="15">
      <c r="A26" s="111" t="s">
        <v>5</v>
      </c>
      <c r="B26" s="111"/>
      <c r="C26" s="111"/>
      <c r="D26" s="111"/>
      <c r="E26" s="111"/>
      <c r="F26" s="111"/>
      <c r="G26" s="111"/>
    </row>
    <row r="27" spans="1:7" ht="15">
      <c r="A27" s="111" t="s">
        <v>6</v>
      </c>
      <c r="B27" s="111"/>
      <c r="C27" s="111"/>
      <c r="D27" s="111"/>
      <c r="E27" s="111"/>
      <c r="F27" s="111"/>
      <c r="G27" s="111"/>
    </row>
    <row r="28" spans="1:7" ht="15">
      <c r="A28" s="111" t="s">
        <v>7</v>
      </c>
      <c r="B28" s="111"/>
      <c r="C28" s="111"/>
      <c r="D28" s="111"/>
      <c r="E28" s="111"/>
      <c r="F28" s="111"/>
      <c r="G28" s="111"/>
    </row>
    <row r="29" spans="1:7" ht="15">
      <c r="A29" s="111" t="s">
        <v>8</v>
      </c>
      <c r="B29" s="111"/>
      <c r="C29" s="111"/>
      <c r="D29" s="111"/>
      <c r="E29" s="111"/>
      <c r="F29" s="111"/>
      <c r="G29" s="111"/>
    </row>
    <row r="30" spans="1:7" ht="15">
      <c r="A30" s="111" t="s">
        <v>44</v>
      </c>
      <c r="B30" s="111"/>
      <c r="C30" s="111"/>
      <c r="D30" s="111"/>
      <c r="E30" s="111"/>
      <c r="F30" s="111"/>
      <c r="G30" s="111"/>
    </row>
    <row r="31" spans="1:7" ht="15">
      <c r="A31" s="111" t="s">
        <v>9</v>
      </c>
      <c r="B31" s="111"/>
      <c r="C31" s="111"/>
      <c r="D31" s="111"/>
      <c r="E31" s="111"/>
      <c r="F31" s="111"/>
      <c r="G31" s="111"/>
    </row>
    <row r="32" spans="1:7" s="1" customFormat="1" ht="15">
      <c r="A32" s="101"/>
      <c r="B32" s="101"/>
      <c r="C32" s="101"/>
      <c r="D32" s="101"/>
      <c r="E32" s="101"/>
      <c r="F32" s="101"/>
      <c r="G32" s="101"/>
    </row>
    <row r="33" spans="1:7" s="1" customFormat="1" ht="15">
      <c r="A33" s="101"/>
      <c r="B33" s="101"/>
      <c r="C33" s="101"/>
      <c r="D33" s="101"/>
      <c r="E33" s="101"/>
      <c r="F33" s="101"/>
      <c r="G33" s="101"/>
    </row>
    <row r="34" spans="1:8" s="1" customFormat="1" ht="15">
      <c r="A34" s="112" t="s">
        <v>93</v>
      </c>
      <c r="B34" s="112"/>
      <c r="C34" s="112"/>
      <c r="D34" s="112"/>
      <c r="E34" s="112"/>
      <c r="F34" s="112"/>
      <c r="G34" s="112"/>
      <c r="H34" s="113"/>
    </row>
    <row r="35" spans="1:8" s="1" customFormat="1" ht="15">
      <c r="A35" s="114"/>
      <c r="B35" s="114"/>
      <c r="C35" s="114"/>
      <c r="D35" s="114"/>
      <c r="E35" s="114"/>
      <c r="F35" s="114"/>
      <c r="G35" s="114"/>
      <c r="H35" s="113"/>
    </row>
    <row r="36" spans="1:8" s="1" customFormat="1" ht="15">
      <c r="A36" s="112" t="s">
        <v>94</v>
      </c>
      <c r="B36" s="112"/>
      <c r="C36" s="112"/>
      <c r="D36" s="112"/>
      <c r="E36" s="112"/>
      <c r="F36" s="112"/>
      <c r="G36" s="112"/>
      <c r="H36" s="112"/>
    </row>
    <row r="37" spans="1:8" s="1" customFormat="1" ht="15">
      <c r="A37" s="112" t="s">
        <v>95</v>
      </c>
      <c r="B37" s="112"/>
      <c r="C37" s="112"/>
      <c r="D37" s="112"/>
      <c r="E37" s="112"/>
      <c r="F37" s="112"/>
      <c r="G37" s="112"/>
      <c r="H37" s="113"/>
    </row>
    <row r="38" spans="1:8" s="1" customFormat="1" ht="15">
      <c r="A38" s="112" t="s">
        <v>96</v>
      </c>
      <c r="B38" s="112"/>
      <c r="C38" s="112"/>
      <c r="D38" s="112"/>
      <c r="E38" s="112"/>
      <c r="F38" s="112"/>
      <c r="G38" s="112"/>
      <c r="H38" s="113"/>
    </row>
    <row r="39" spans="1:8" s="1" customFormat="1" ht="15">
      <c r="A39" s="112" t="s">
        <v>97</v>
      </c>
      <c r="B39" s="112"/>
      <c r="C39" s="112"/>
      <c r="D39" s="112"/>
      <c r="E39" s="112"/>
      <c r="F39" s="112"/>
      <c r="G39" s="112"/>
      <c r="H39" s="113"/>
    </row>
    <row r="40" spans="1:8" s="1" customFormat="1" ht="15">
      <c r="A40" s="112"/>
      <c r="B40" s="112"/>
      <c r="C40" s="112"/>
      <c r="D40" s="112"/>
      <c r="E40" s="112"/>
      <c r="F40" s="112"/>
      <c r="G40" s="112"/>
      <c r="H40" s="113"/>
    </row>
    <row r="41" spans="1:8" s="1" customFormat="1" ht="18.75">
      <c r="A41" s="115" t="s">
        <v>98</v>
      </c>
      <c r="B41" s="115"/>
      <c r="C41" s="115"/>
      <c r="D41" s="115"/>
      <c r="E41" s="115"/>
      <c r="F41" s="115"/>
      <c r="G41" s="115"/>
      <c r="H41" s="113"/>
    </row>
    <row r="42" spans="1:8" ht="18.75">
      <c r="A42" s="115" t="s">
        <v>99</v>
      </c>
      <c r="B42" s="115"/>
      <c r="C42" s="115"/>
      <c r="D42" s="115"/>
      <c r="E42" s="115"/>
      <c r="F42" s="115"/>
      <c r="G42" s="115"/>
      <c r="H42" s="113"/>
    </row>
    <row r="43" spans="1:8" s="1" customFormat="1" ht="18.75">
      <c r="A43" s="115" t="s">
        <v>100</v>
      </c>
      <c r="B43" s="115"/>
      <c r="C43" s="115"/>
      <c r="D43" s="115"/>
      <c r="E43" s="115"/>
      <c r="F43" s="115"/>
      <c r="G43" s="115"/>
      <c r="H43" s="113"/>
    </row>
    <row r="44" spans="1:7" s="1" customFormat="1" ht="15">
      <c r="A44" s="101"/>
      <c r="B44" s="101"/>
      <c r="C44" s="101"/>
      <c r="D44" s="101"/>
      <c r="E44" s="101"/>
      <c r="F44" s="101"/>
      <c r="G44" s="101"/>
    </row>
    <row r="45" spans="1:7" ht="15.75" thickBot="1">
      <c r="A45" s="2"/>
      <c r="B45" s="1"/>
      <c r="C45" s="1"/>
      <c r="D45" s="1"/>
      <c r="E45" s="2"/>
      <c r="F45" s="2"/>
      <c r="G45" s="2"/>
    </row>
    <row r="46" spans="1:7" ht="27" thickBot="1">
      <c r="A46" s="107" t="s">
        <v>43</v>
      </c>
      <c r="B46" s="108"/>
      <c r="C46" s="108"/>
      <c r="D46" s="108"/>
      <c r="E46" s="108"/>
      <c r="F46" s="108"/>
      <c r="G46" s="109"/>
    </row>
    <row r="47" spans="1:7" ht="15.75" thickBot="1">
      <c r="A47" s="1"/>
      <c r="B47" s="1"/>
      <c r="C47" s="1"/>
      <c r="D47" s="1"/>
      <c r="E47" s="1"/>
      <c r="F47" s="3"/>
      <c r="G47" s="3"/>
    </row>
    <row r="48" spans="1:7" ht="20.25">
      <c r="A48" s="34" t="s">
        <v>10</v>
      </c>
      <c r="B48" s="34" t="s">
        <v>11</v>
      </c>
      <c r="C48" s="35" t="s">
        <v>12</v>
      </c>
      <c r="D48" s="36" t="s">
        <v>13</v>
      </c>
      <c r="E48" s="37" t="s">
        <v>14</v>
      </c>
      <c r="F48" s="102" t="s">
        <v>15</v>
      </c>
      <c r="G48" s="103"/>
    </row>
    <row r="49" spans="1:7" ht="15.75" thickBot="1">
      <c r="A49" s="38"/>
      <c r="B49" s="39"/>
      <c r="C49" s="38" t="s">
        <v>16</v>
      </c>
      <c r="D49" s="40" t="s">
        <v>17</v>
      </c>
      <c r="E49" s="42" t="s">
        <v>18</v>
      </c>
      <c r="F49" s="104" t="s">
        <v>19</v>
      </c>
      <c r="G49" s="105"/>
    </row>
    <row r="50" spans="1:7" ht="15.75" thickBot="1">
      <c r="A50" s="1"/>
      <c r="B50" s="1"/>
      <c r="C50" s="73" t="s">
        <v>19</v>
      </c>
      <c r="D50" s="41" t="s">
        <v>20</v>
      </c>
      <c r="E50" s="1"/>
      <c r="F50" s="31" t="s">
        <v>21</v>
      </c>
      <c r="G50" s="32" t="s">
        <v>22</v>
      </c>
    </row>
    <row r="51" spans="1:7" ht="15.75" thickBot="1">
      <c r="A51" s="1"/>
      <c r="B51" s="1"/>
      <c r="C51" s="1"/>
      <c r="D51" s="1"/>
      <c r="E51" s="1"/>
      <c r="F51" s="48"/>
      <c r="G51" s="3"/>
    </row>
    <row r="52" spans="1:7" ht="15">
      <c r="A52" s="77"/>
      <c r="B52" s="5" t="s">
        <v>45</v>
      </c>
      <c r="C52" s="6">
        <v>36.8</v>
      </c>
      <c r="D52" s="6">
        <v>56</v>
      </c>
      <c r="E52" s="43">
        <f>-(((C52*1.196)-D52)/D52)*100</f>
        <v>21.4057142857143</v>
      </c>
      <c r="F52" s="52"/>
      <c r="G52" s="94">
        <f>F52*C52</f>
        <v>0</v>
      </c>
    </row>
    <row r="53" spans="1:7" ht="15">
      <c r="A53" s="74" t="s">
        <v>23</v>
      </c>
      <c r="B53" s="13" t="s">
        <v>46</v>
      </c>
      <c r="C53" s="7">
        <v>14.3</v>
      </c>
      <c r="D53" s="7">
        <v>22</v>
      </c>
      <c r="E53" s="46">
        <f>-(((C53*1.196)-D53)/D53)*100</f>
        <v>22.26000000000001</v>
      </c>
      <c r="F53" s="53"/>
      <c r="G53" s="82">
        <f>F53*C53</f>
        <v>0</v>
      </c>
    </row>
    <row r="54" spans="1:7" ht="15.75" thickBot="1">
      <c r="A54" s="18"/>
      <c r="B54" s="8" t="s">
        <v>47</v>
      </c>
      <c r="C54" s="9">
        <v>18</v>
      </c>
      <c r="D54" s="9">
        <v>28</v>
      </c>
      <c r="E54" s="44">
        <f>-(((C54*1.196)-D54)/D54)*100</f>
        <v>23.114285714285717</v>
      </c>
      <c r="F54" s="54"/>
      <c r="G54" s="33">
        <f>F54*C54</f>
        <v>0</v>
      </c>
    </row>
    <row r="55" spans="1:7" ht="15.75" thickBot="1">
      <c r="A55" s="1"/>
      <c r="B55" s="1"/>
      <c r="C55" s="1"/>
      <c r="D55" s="1"/>
      <c r="E55" s="45"/>
      <c r="F55" s="3"/>
      <c r="G55" s="3"/>
    </row>
    <row r="56" spans="1:7" ht="15">
      <c r="A56" s="81"/>
      <c r="B56" s="5" t="s">
        <v>48</v>
      </c>
      <c r="C56" s="6">
        <v>13.4</v>
      </c>
      <c r="D56" s="6">
        <v>21</v>
      </c>
      <c r="E56" s="43">
        <f>-(((C56*1.196)-D56)/D56)*100</f>
        <v>23.68380952380953</v>
      </c>
      <c r="F56" s="52"/>
      <c r="G56" s="94">
        <f>F56*C56</f>
        <v>0</v>
      </c>
    </row>
    <row r="57" spans="1:7" ht="15">
      <c r="A57" s="74" t="s">
        <v>24</v>
      </c>
      <c r="B57" s="13"/>
      <c r="C57" s="7"/>
      <c r="D57" s="7"/>
      <c r="E57" s="46"/>
      <c r="F57" s="53"/>
      <c r="G57" s="82"/>
    </row>
    <row r="58" spans="1:7" ht="15.75" thickBot="1">
      <c r="A58" s="18"/>
      <c r="B58" s="8" t="s">
        <v>49</v>
      </c>
      <c r="C58" s="9">
        <v>26.8</v>
      </c>
      <c r="D58" s="9">
        <v>41</v>
      </c>
      <c r="E58" s="44">
        <f>-(((C58*1.196)-D58)/D58)*100</f>
        <v>21.82243902439025</v>
      </c>
      <c r="F58" s="54"/>
      <c r="G58" s="33">
        <f>F58*C58</f>
        <v>0</v>
      </c>
    </row>
    <row r="59" spans="1:7" ht="15">
      <c r="A59" s="1"/>
      <c r="B59" s="1"/>
      <c r="C59" s="1"/>
      <c r="D59" s="67"/>
      <c r="E59" s="45"/>
      <c r="F59" s="3"/>
      <c r="G59" s="3"/>
    </row>
    <row r="60" spans="1:7" ht="15.75" thickBot="1">
      <c r="A60" s="1"/>
      <c r="B60" s="1"/>
      <c r="C60" s="1"/>
      <c r="D60" s="67"/>
      <c r="E60" s="45"/>
      <c r="F60" s="3"/>
      <c r="G60" s="3"/>
    </row>
    <row r="61" spans="1:7" ht="15">
      <c r="A61" s="20"/>
      <c r="B61" s="10" t="s">
        <v>50</v>
      </c>
      <c r="C61" s="6">
        <v>11.4</v>
      </c>
      <c r="D61" s="6">
        <v>19</v>
      </c>
      <c r="E61" s="43">
        <f>-(((C61*1.196)-D61)/D61)*100</f>
        <v>28.240000000000006</v>
      </c>
      <c r="F61" s="52"/>
      <c r="G61" s="94">
        <f aca="true" t="shared" si="0" ref="G61:G67">F61*C61</f>
        <v>0</v>
      </c>
    </row>
    <row r="62" spans="1:7" ht="15">
      <c r="A62" s="21"/>
      <c r="B62" s="11"/>
      <c r="C62" s="7"/>
      <c r="D62" s="7"/>
      <c r="E62" s="46"/>
      <c r="F62" s="53"/>
      <c r="G62" s="82"/>
    </row>
    <row r="63" spans="1:7" ht="15">
      <c r="A63" s="21"/>
      <c r="B63" s="11" t="s">
        <v>51</v>
      </c>
      <c r="C63" s="7">
        <v>23.4</v>
      </c>
      <c r="D63" s="7">
        <v>38</v>
      </c>
      <c r="E63" s="46">
        <f>-(((C63*1.196)-D63)/D63)*100</f>
        <v>26.35157894736843</v>
      </c>
      <c r="F63" s="53"/>
      <c r="G63" s="82">
        <f t="shared" si="0"/>
        <v>0</v>
      </c>
    </row>
    <row r="64" spans="1:7" ht="15">
      <c r="A64" s="22" t="s">
        <v>25</v>
      </c>
      <c r="B64" s="11"/>
      <c r="C64" s="7"/>
      <c r="D64" s="7"/>
      <c r="E64" s="46"/>
      <c r="F64" s="53"/>
      <c r="G64" s="82"/>
    </row>
    <row r="65" spans="1:7" ht="15">
      <c r="A65" s="21"/>
      <c r="B65" s="11" t="s">
        <v>52</v>
      </c>
      <c r="C65" s="7">
        <v>52.3</v>
      </c>
      <c r="D65" s="7">
        <v>82</v>
      </c>
      <c r="E65" s="46">
        <f>-(((C65*1.196)-D65)/D65)*100</f>
        <v>23.71853658536586</v>
      </c>
      <c r="F65" s="53"/>
      <c r="G65" s="82">
        <f t="shared" si="0"/>
        <v>0</v>
      </c>
    </row>
    <row r="66" spans="1:7" ht="15">
      <c r="A66" s="21"/>
      <c r="B66" s="11"/>
      <c r="C66" s="7"/>
      <c r="D66" s="7"/>
      <c r="E66" s="46"/>
      <c r="F66" s="53"/>
      <c r="G66" s="82"/>
    </row>
    <row r="67" spans="1:7" ht="15.75" thickBot="1">
      <c r="A67" s="23"/>
      <c r="B67" s="12" t="s">
        <v>53</v>
      </c>
      <c r="C67" s="9">
        <v>109.9</v>
      </c>
      <c r="D67" s="9">
        <v>180</v>
      </c>
      <c r="E67" s="44">
        <f>-(((C67*1.196)-D67)/D67)*100</f>
        <v>26.97755555555555</v>
      </c>
      <c r="F67" s="54"/>
      <c r="G67" s="33">
        <f t="shared" si="0"/>
        <v>0</v>
      </c>
    </row>
    <row r="68" spans="1:7" ht="15.75" thickBot="1">
      <c r="A68" s="1"/>
      <c r="B68" s="1"/>
      <c r="C68" s="1"/>
      <c r="D68" s="1"/>
      <c r="E68" s="78"/>
      <c r="F68" s="3"/>
      <c r="G68" s="3"/>
    </row>
    <row r="69" spans="1:7" ht="15">
      <c r="A69" s="19"/>
      <c r="B69" s="5" t="s">
        <v>54</v>
      </c>
      <c r="C69" s="79">
        <v>14.7</v>
      </c>
      <c r="D69" s="6">
        <v>25</v>
      </c>
      <c r="E69" s="43">
        <f>-(((C69*1.196)-D69)/D69)*100</f>
        <v>29.6752</v>
      </c>
      <c r="F69" s="52"/>
      <c r="G69" s="94">
        <f>F69*C69</f>
        <v>0</v>
      </c>
    </row>
    <row r="70" spans="1:7" ht="15">
      <c r="A70" s="16" t="s">
        <v>26</v>
      </c>
      <c r="B70" s="13"/>
      <c r="C70" s="29"/>
      <c r="D70" s="7"/>
      <c r="E70" s="46"/>
      <c r="F70" s="53"/>
      <c r="G70" s="82"/>
    </row>
    <row r="71" spans="1:7" ht="15.75" thickBot="1">
      <c r="A71" s="24"/>
      <c r="B71" s="8" t="s">
        <v>55</v>
      </c>
      <c r="C71" s="80">
        <v>32.4</v>
      </c>
      <c r="D71" s="9">
        <v>50</v>
      </c>
      <c r="E71" s="44">
        <f>-(((C71*1.196)-D71)/D71)*100</f>
        <v>22.499200000000002</v>
      </c>
      <c r="F71" s="54"/>
      <c r="G71" s="33">
        <f>F71*C71</f>
        <v>0</v>
      </c>
    </row>
    <row r="72" spans="1:7" ht="15">
      <c r="A72" s="1"/>
      <c r="B72" s="1"/>
      <c r="C72" s="1"/>
      <c r="D72" s="67"/>
      <c r="E72" s="45"/>
      <c r="F72" s="3"/>
      <c r="G72" s="3"/>
    </row>
    <row r="73" spans="1:7" ht="15.75" thickBot="1">
      <c r="A73" s="1"/>
      <c r="B73" s="1"/>
      <c r="C73" s="1"/>
      <c r="D73" s="67"/>
      <c r="E73" s="45"/>
      <c r="F73" s="3"/>
      <c r="G73" s="3"/>
    </row>
    <row r="74" spans="1:7" ht="15.75" thickBot="1">
      <c r="A74" s="25" t="s">
        <v>27</v>
      </c>
      <c r="B74" s="14" t="s">
        <v>56</v>
      </c>
      <c r="C74" s="15">
        <v>10.4</v>
      </c>
      <c r="D74" s="96">
        <v>17.5</v>
      </c>
      <c r="E74" s="97">
        <f>-(((C74*1.196)-D74)/D74)*100</f>
        <v>28.923428571428573</v>
      </c>
      <c r="F74" s="98"/>
      <c r="G74" s="99">
        <f>F74*C74</f>
        <v>0</v>
      </c>
    </row>
    <row r="75" spans="1:7" ht="15.75" thickBot="1">
      <c r="A75" s="47"/>
      <c r="B75" s="1"/>
      <c r="C75" s="1"/>
      <c r="D75" s="1"/>
      <c r="E75" s="45"/>
      <c r="F75" s="3"/>
      <c r="G75" s="3"/>
    </row>
    <row r="76" spans="1:7" ht="27" thickBot="1">
      <c r="A76" s="107" t="s">
        <v>43</v>
      </c>
      <c r="B76" s="108"/>
      <c r="C76" s="108"/>
      <c r="D76" s="108"/>
      <c r="E76" s="108"/>
      <c r="F76" s="108"/>
      <c r="G76" s="109"/>
    </row>
    <row r="77" spans="1:7" ht="15.75" thickBot="1">
      <c r="A77" s="1"/>
      <c r="B77" s="1"/>
      <c r="C77" s="1"/>
      <c r="D77" s="1"/>
      <c r="E77" s="1"/>
      <c r="F77" s="3"/>
      <c r="G77" s="3"/>
    </row>
    <row r="78" spans="1:7" ht="20.25">
      <c r="A78" s="49" t="s">
        <v>10</v>
      </c>
      <c r="B78" s="49" t="s">
        <v>11</v>
      </c>
      <c r="C78" s="35" t="s">
        <v>92</v>
      </c>
      <c r="D78" s="36" t="s">
        <v>13</v>
      </c>
      <c r="E78" s="37" t="s">
        <v>14</v>
      </c>
      <c r="F78" s="102" t="s">
        <v>15</v>
      </c>
      <c r="G78" s="103"/>
    </row>
    <row r="79" spans="1:7" ht="15.75" thickBot="1">
      <c r="A79" s="38"/>
      <c r="B79" s="38"/>
      <c r="C79" s="38" t="s">
        <v>16</v>
      </c>
      <c r="D79" s="40" t="s">
        <v>17</v>
      </c>
      <c r="E79" s="42" t="s">
        <v>18</v>
      </c>
      <c r="F79" s="104" t="s">
        <v>19</v>
      </c>
      <c r="G79" s="105"/>
    </row>
    <row r="80" spans="1:7" ht="15.75" thickBot="1">
      <c r="A80" s="1"/>
      <c r="B80" s="1"/>
      <c r="C80" s="73" t="s">
        <v>19</v>
      </c>
      <c r="D80" s="41" t="s">
        <v>20</v>
      </c>
      <c r="E80" s="1"/>
      <c r="F80" s="31" t="s">
        <v>21</v>
      </c>
      <c r="G80" s="32" t="s">
        <v>22</v>
      </c>
    </row>
    <row r="81" spans="1:7" ht="15.75" thickBot="1">
      <c r="A81" s="1"/>
      <c r="B81" s="1"/>
      <c r="C81" s="1"/>
      <c r="D81" s="1"/>
      <c r="E81" s="45"/>
      <c r="F81" s="3"/>
      <c r="G81" s="3"/>
    </row>
    <row r="82" spans="1:7" ht="15">
      <c r="A82" s="20"/>
      <c r="B82" s="5" t="s">
        <v>57</v>
      </c>
      <c r="C82" s="6">
        <v>21.4</v>
      </c>
      <c r="D82" s="6">
        <v>32.5</v>
      </c>
      <c r="E82" s="43">
        <f>-(((C82*1.196)-D82)/D82)*100</f>
        <v>21.24800000000001</v>
      </c>
      <c r="F82" s="52"/>
      <c r="G82" s="94">
        <f aca="true" t="shared" si="1" ref="G82:G88">F82*C82</f>
        <v>0</v>
      </c>
    </row>
    <row r="83" spans="1:7" ht="15">
      <c r="A83" s="21"/>
      <c r="B83" s="13"/>
      <c r="C83" s="7"/>
      <c r="D83" s="7"/>
      <c r="E83" s="46"/>
      <c r="F83" s="53"/>
      <c r="G83" s="82"/>
    </row>
    <row r="84" spans="1:7" ht="15">
      <c r="A84" s="21"/>
      <c r="B84" s="13" t="s">
        <v>58</v>
      </c>
      <c r="C84" s="7">
        <v>42.8</v>
      </c>
      <c r="D84" s="7">
        <v>64</v>
      </c>
      <c r="E84" s="46">
        <f>-(((C84*1.196)-D84)/D84)*100</f>
        <v>20.01750000000001</v>
      </c>
      <c r="F84" s="53"/>
      <c r="G84" s="82">
        <f t="shared" si="1"/>
        <v>0</v>
      </c>
    </row>
    <row r="85" spans="1:7" ht="15">
      <c r="A85" s="22" t="s">
        <v>28</v>
      </c>
      <c r="B85" s="13"/>
      <c r="C85" s="7"/>
      <c r="D85" s="7"/>
      <c r="E85" s="46"/>
      <c r="F85" s="53"/>
      <c r="G85" s="82"/>
    </row>
    <row r="86" spans="1:7" ht="15">
      <c r="A86" s="28" t="s">
        <v>29</v>
      </c>
      <c r="B86" s="13" t="s">
        <v>59</v>
      </c>
      <c r="C86" s="7">
        <v>108.4</v>
      </c>
      <c r="D86" s="7">
        <v>162</v>
      </c>
      <c r="E86" s="46">
        <f>-(((C86*1.196)-D86)/D86)*100</f>
        <v>19.97135802469136</v>
      </c>
      <c r="F86" s="53"/>
      <c r="G86" s="82">
        <f t="shared" si="1"/>
        <v>0</v>
      </c>
    </row>
    <row r="87" spans="1:7" ht="15">
      <c r="A87" s="21"/>
      <c r="B87" s="13"/>
      <c r="C87" s="7"/>
      <c r="D87" s="7"/>
      <c r="E87" s="46"/>
      <c r="F87" s="53"/>
      <c r="G87" s="82"/>
    </row>
    <row r="88" spans="1:7" ht="15.75" thickBot="1">
      <c r="A88" s="23"/>
      <c r="B88" s="8" t="s">
        <v>60</v>
      </c>
      <c r="C88" s="9">
        <v>245.5</v>
      </c>
      <c r="D88" s="9">
        <v>367</v>
      </c>
      <c r="E88" s="44">
        <f>-(((C88*1.196)-D88)/D88)*100</f>
        <v>19.995095367847412</v>
      </c>
      <c r="F88" s="54"/>
      <c r="G88" s="33">
        <f t="shared" si="1"/>
        <v>0</v>
      </c>
    </row>
    <row r="89" spans="1:7" ht="15.75" thickBot="1">
      <c r="A89" s="1"/>
      <c r="B89" s="1"/>
      <c r="C89" s="1"/>
      <c r="D89" s="1"/>
      <c r="E89" s="45"/>
      <c r="F89" s="3"/>
      <c r="G89" s="50"/>
    </row>
    <row r="90" spans="1:7" ht="15">
      <c r="A90" s="20"/>
      <c r="B90" s="5" t="s">
        <v>61</v>
      </c>
      <c r="C90" s="6">
        <v>19</v>
      </c>
      <c r="D90" s="6">
        <v>29.5</v>
      </c>
      <c r="E90" s="43">
        <f>-(((C90*1.196)-D90)/D90)*100</f>
        <v>22.969491525423727</v>
      </c>
      <c r="F90" s="52"/>
      <c r="G90" s="94">
        <f>F90*C90</f>
        <v>0</v>
      </c>
    </row>
    <row r="91" spans="1:7" ht="15">
      <c r="A91" s="21"/>
      <c r="B91" s="13"/>
      <c r="C91" s="7"/>
      <c r="D91" s="7"/>
      <c r="E91" s="46"/>
      <c r="F91" s="53"/>
      <c r="G91" s="82"/>
    </row>
    <row r="92" spans="1:7" ht="15">
      <c r="A92" s="22" t="s">
        <v>30</v>
      </c>
      <c r="B92" s="13" t="s">
        <v>62</v>
      </c>
      <c r="C92" s="7">
        <v>19</v>
      </c>
      <c r="D92" s="7">
        <v>29.5</v>
      </c>
      <c r="E92" s="46">
        <f>-(((C92*1.196)-D92)/D92)*100</f>
        <v>22.969491525423727</v>
      </c>
      <c r="F92" s="53"/>
      <c r="G92" s="82">
        <f>F92*C92</f>
        <v>0</v>
      </c>
    </row>
    <row r="93" spans="1:7" ht="15">
      <c r="A93" s="21"/>
      <c r="B93" s="13"/>
      <c r="C93" s="7"/>
      <c r="D93" s="7"/>
      <c r="E93" s="46"/>
      <c r="F93" s="53"/>
      <c r="G93" s="82"/>
    </row>
    <row r="94" spans="1:7" ht="15.75" thickBot="1">
      <c r="A94" s="23"/>
      <c r="B94" s="8" t="s">
        <v>63</v>
      </c>
      <c r="C94" s="9">
        <v>38</v>
      </c>
      <c r="D94" s="9">
        <v>56</v>
      </c>
      <c r="E94" s="44">
        <f>-(((C94*1.196)-D94)/D94)*100</f>
        <v>18.84285714285714</v>
      </c>
      <c r="F94" s="54"/>
      <c r="G94" s="33">
        <f>F94*C94</f>
        <v>0</v>
      </c>
    </row>
    <row r="95" spans="1:7" ht="15.75" thickBot="1">
      <c r="A95" s="26"/>
      <c r="B95" s="1"/>
      <c r="C95" s="1"/>
      <c r="D95" s="1"/>
      <c r="E95" s="45"/>
      <c r="F95" s="3"/>
      <c r="G95" s="50"/>
    </row>
    <row r="96" spans="1:7" s="1" customFormat="1" ht="15">
      <c r="A96" s="76"/>
      <c r="B96" s="5" t="s">
        <v>80</v>
      </c>
      <c r="C96" s="6">
        <v>36</v>
      </c>
      <c r="D96" s="6">
        <v>60</v>
      </c>
      <c r="E96" s="43">
        <f>-(((C96*1.196)-D96)/D96)*100</f>
        <v>28.240000000000006</v>
      </c>
      <c r="F96" s="52"/>
      <c r="G96" s="94">
        <f>F96*C96</f>
        <v>0</v>
      </c>
    </row>
    <row r="97" spans="1:7" s="1" customFormat="1" ht="15">
      <c r="A97" s="21"/>
      <c r="B97" s="66"/>
      <c r="C97" s="62"/>
      <c r="D97" s="62"/>
      <c r="E97" s="46"/>
      <c r="F97" s="53"/>
      <c r="G97" s="82"/>
    </row>
    <row r="98" spans="1:7" s="1" customFormat="1" ht="15">
      <c r="A98" s="22" t="s">
        <v>34</v>
      </c>
      <c r="B98" s="13" t="s">
        <v>81</v>
      </c>
      <c r="C98" s="7">
        <v>44</v>
      </c>
      <c r="D98" s="7">
        <v>80</v>
      </c>
      <c r="E98" s="46">
        <f>-(((C98*1.196)-D98)/D98)*100</f>
        <v>34.220000000000006</v>
      </c>
      <c r="F98" s="53"/>
      <c r="G98" s="82">
        <f>F98*C98</f>
        <v>0</v>
      </c>
    </row>
    <row r="99" spans="1:7" s="1" customFormat="1" ht="15">
      <c r="A99" s="68"/>
      <c r="B99" s="13"/>
      <c r="C99" s="7"/>
      <c r="D99" s="7"/>
      <c r="E99" s="46"/>
      <c r="F99" s="53"/>
      <c r="G99" s="82"/>
    </row>
    <row r="100" spans="1:7" s="1" customFormat="1" ht="15.75" thickBot="1">
      <c r="A100" s="23"/>
      <c r="B100" s="8" t="s">
        <v>82</v>
      </c>
      <c r="C100" s="9">
        <v>128</v>
      </c>
      <c r="D100" s="9">
        <v>250</v>
      </c>
      <c r="E100" s="44">
        <f>-(((C100*1.196)-D100)/D100)*100</f>
        <v>38.76480000000001</v>
      </c>
      <c r="F100" s="54"/>
      <c r="G100" s="33">
        <f>F100*C100</f>
        <v>0</v>
      </c>
    </row>
    <row r="101" spans="1:7" ht="15.75" thickBot="1">
      <c r="A101" s="1"/>
      <c r="B101" s="1"/>
      <c r="C101" s="1"/>
      <c r="D101" s="1"/>
      <c r="E101" s="45"/>
      <c r="F101" s="3"/>
      <c r="G101" s="50"/>
    </row>
    <row r="102" spans="1:7" ht="15">
      <c r="A102" s="20"/>
      <c r="B102" s="5" t="s">
        <v>64</v>
      </c>
      <c r="C102" s="6">
        <v>10.3</v>
      </c>
      <c r="D102" s="6">
        <v>17.5</v>
      </c>
      <c r="E102" s="43">
        <f>-(((C102*1.196)-D102)/D102)*100</f>
        <v>29.606857142857145</v>
      </c>
      <c r="F102" s="83"/>
      <c r="G102" s="94">
        <f>F102*C102</f>
        <v>0</v>
      </c>
    </row>
    <row r="103" spans="1:7" ht="15">
      <c r="A103" s="21"/>
      <c r="B103" s="13"/>
      <c r="C103" s="7"/>
      <c r="D103" s="29"/>
      <c r="E103" s="46"/>
      <c r="F103" s="55"/>
      <c r="G103" s="82"/>
    </row>
    <row r="104" spans="1:7" ht="15">
      <c r="A104" s="22" t="s">
        <v>31</v>
      </c>
      <c r="B104" s="13" t="s">
        <v>65</v>
      </c>
      <c r="C104" s="7">
        <v>44.4</v>
      </c>
      <c r="D104" s="7">
        <v>75</v>
      </c>
      <c r="E104" s="46">
        <f>-(((C104*1.196)-D104)/D104)*100</f>
        <v>29.196800000000007</v>
      </c>
      <c r="F104" s="55"/>
      <c r="G104" s="82">
        <f>F104*C104</f>
        <v>0</v>
      </c>
    </row>
    <row r="105" spans="1:7" ht="15">
      <c r="A105" s="21"/>
      <c r="B105" s="13"/>
      <c r="C105" s="7"/>
      <c r="D105" s="7"/>
      <c r="E105" s="46"/>
      <c r="F105" s="55"/>
      <c r="G105" s="82"/>
    </row>
    <row r="106" spans="1:7" ht="15.75" thickBot="1">
      <c r="A106" s="23"/>
      <c r="B106" s="8" t="s">
        <v>66</v>
      </c>
      <c r="C106" s="9">
        <v>22.1</v>
      </c>
      <c r="D106" s="9">
        <v>37</v>
      </c>
      <c r="E106" s="44">
        <f>-(((C106*1.196)-D106)/D106)*100</f>
        <v>28.563243243243246</v>
      </c>
      <c r="F106" s="84"/>
      <c r="G106" s="33">
        <f>F106*C106</f>
        <v>0</v>
      </c>
    </row>
    <row r="107" spans="1:7" ht="27" thickBot="1">
      <c r="A107" s="107" t="s">
        <v>43</v>
      </c>
      <c r="B107" s="108"/>
      <c r="C107" s="108"/>
      <c r="D107" s="108"/>
      <c r="E107" s="108"/>
      <c r="F107" s="108"/>
      <c r="G107" s="109"/>
    </row>
    <row r="108" spans="1:7" ht="15.75" thickBot="1">
      <c r="A108" s="1"/>
      <c r="B108" s="1"/>
      <c r="C108" s="1"/>
      <c r="D108" s="1"/>
      <c r="E108" s="1"/>
      <c r="F108" s="3"/>
      <c r="G108" s="3"/>
    </row>
    <row r="109" spans="1:7" ht="20.25">
      <c r="A109" s="49" t="s">
        <v>10</v>
      </c>
      <c r="B109" s="91" t="s">
        <v>11</v>
      </c>
      <c r="C109" s="69" t="s">
        <v>92</v>
      </c>
      <c r="D109" s="70" t="s">
        <v>13</v>
      </c>
      <c r="E109" s="71" t="s">
        <v>14</v>
      </c>
      <c r="F109" s="110" t="s">
        <v>15</v>
      </c>
      <c r="G109" s="103"/>
    </row>
    <row r="110" spans="1:7" ht="15.75" thickBot="1">
      <c r="A110" s="38"/>
      <c r="B110" s="92"/>
      <c r="C110" s="40" t="s">
        <v>16</v>
      </c>
      <c r="D110" s="40" t="s">
        <v>17</v>
      </c>
      <c r="E110" s="72" t="s">
        <v>18</v>
      </c>
      <c r="F110" s="106" t="s">
        <v>19</v>
      </c>
      <c r="G110" s="105"/>
    </row>
    <row r="111" spans="1:7" ht="15.75" thickBot="1">
      <c r="A111" s="60"/>
      <c r="B111" s="59"/>
      <c r="C111" s="87" t="s">
        <v>19</v>
      </c>
      <c r="D111" s="87" t="s">
        <v>20</v>
      </c>
      <c r="E111" s="75"/>
      <c r="F111" s="32" t="s">
        <v>21</v>
      </c>
      <c r="G111" s="32" t="s">
        <v>22</v>
      </c>
    </row>
    <row r="112" spans="1:7" s="1" customFormat="1" ht="15.75" thickBot="1">
      <c r="A112" s="60"/>
      <c r="B112" s="59"/>
      <c r="C112" s="88"/>
      <c r="D112" s="88"/>
      <c r="E112" s="67"/>
      <c r="F112" s="93"/>
      <c r="G112" s="93"/>
    </row>
    <row r="113" spans="1:7" s="1" customFormat="1" ht="15">
      <c r="A113" s="30"/>
      <c r="B113" s="5" t="s">
        <v>69</v>
      </c>
      <c r="C113" s="65">
        <v>14.9</v>
      </c>
      <c r="D113" s="89">
        <v>25</v>
      </c>
      <c r="E113" s="43">
        <f aca="true" t="shared" si="2" ref="E113:E137">-(((C113*1.196)-D113)/D113)*100</f>
        <v>28.718400000000006</v>
      </c>
      <c r="F113" s="90"/>
      <c r="G113" s="94">
        <f>F113*C113</f>
        <v>0</v>
      </c>
    </row>
    <row r="114" spans="2:7" s="1" customFormat="1" ht="15">
      <c r="B114" s="13"/>
      <c r="C114" s="63"/>
      <c r="D114" s="85"/>
      <c r="E114" s="46"/>
      <c r="F114" s="86"/>
      <c r="G114" s="82"/>
    </row>
    <row r="115" spans="1:7" ht="15">
      <c r="A115" s="22" t="s">
        <v>32</v>
      </c>
      <c r="B115" s="13" t="s">
        <v>67</v>
      </c>
      <c r="C115" s="7">
        <v>23.5</v>
      </c>
      <c r="D115" s="29">
        <v>35</v>
      </c>
      <c r="E115" s="46">
        <f t="shared" si="2"/>
        <v>19.697142857142865</v>
      </c>
      <c r="F115" s="55"/>
      <c r="G115" s="82">
        <f>F115*C115</f>
        <v>0</v>
      </c>
    </row>
    <row r="116" spans="1:7" ht="15">
      <c r="A116" s="68"/>
      <c r="B116" s="13"/>
      <c r="C116" s="7"/>
      <c r="D116" s="29"/>
      <c r="E116" s="46"/>
      <c r="F116" s="55"/>
      <c r="G116" s="82"/>
    </row>
    <row r="117" spans="1:7" ht="15.75" thickBot="1">
      <c r="A117" s="23"/>
      <c r="B117" s="8" t="s">
        <v>68</v>
      </c>
      <c r="C117" s="9">
        <v>28.1</v>
      </c>
      <c r="D117" s="80">
        <v>47</v>
      </c>
      <c r="E117" s="44">
        <f t="shared" si="2"/>
        <v>28.49446808510639</v>
      </c>
      <c r="F117" s="84"/>
      <c r="G117" s="33">
        <f>F117*C117</f>
        <v>0</v>
      </c>
    </row>
    <row r="118" spans="1:7" ht="15.75" thickBot="1">
      <c r="A118" s="60"/>
      <c r="B118" s="1"/>
      <c r="C118" s="1"/>
      <c r="D118" s="1"/>
      <c r="E118" s="45"/>
      <c r="F118" s="3"/>
      <c r="G118" s="50"/>
    </row>
    <row r="119" spans="1:7" ht="15">
      <c r="A119" s="20"/>
      <c r="B119" s="5" t="s">
        <v>70</v>
      </c>
      <c r="C119" s="6">
        <v>19.6</v>
      </c>
      <c r="D119" s="6">
        <v>32</v>
      </c>
      <c r="E119" s="43">
        <f t="shared" si="2"/>
        <v>26.744999999999997</v>
      </c>
      <c r="F119" s="52"/>
      <c r="G119" s="94">
        <f aca="true" t="shared" si="3" ref="G119:G137">F119*C119</f>
        <v>0</v>
      </c>
    </row>
    <row r="120" spans="1:7" ht="15">
      <c r="A120" s="21"/>
      <c r="B120" s="13"/>
      <c r="C120" s="7"/>
      <c r="D120" s="7"/>
      <c r="E120" s="46"/>
      <c r="F120" s="53"/>
      <c r="G120" s="82"/>
    </row>
    <row r="121" spans="1:7" ht="15">
      <c r="A121" s="21"/>
      <c r="B121" s="13" t="s">
        <v>71</v>
      </c>
      <c r="C121" s="7">
        <v>52</v>
      </c>
      <c r="D121" s="7">
        <v>78</v>
      </c>
      <c r="E121" s="46">
        <f t="shared" si="2"/>
        <v>20.266666666666666</v>
      </c>
      <c r="F121" s="53"/>
      <c r="G121" s="82">
        <f t="shared" si="3"/>
        <v>0</v>
      </c>
    </row>
    <row r="122" spans="1:7" ht="15">
      <c r="A122" s="21"/>
      <c r="B122" s="13"/>
      <c r="C122" s="7"/>
      <c r="D122" s="7"/>
      <c r="E122" s="46"/>
      <c r="F122" s="53"/>
      <c r="G122" s="82"/>
    </row>
    <row r="123" spans="1:7" ht="15">
      <c r="A123" s="21"/>
      <c r="B123" s="13" t="s">
        <v>72</v>
      </c>
      <c r="C123" s="7">
        <v>19.6</v>
      </c>
      <c r="D123" s="7">
        <v>32</v>
      </c>
      <c r="E123" s="46">
        <f t="shared" si="2"/>
        <v>26.744999999999997</v>
      </c>
      <c r="F123" s="53"/>
      <c r="G123" s="82">
        <f t="shared" si="3"/>
        <v>0</v>
      </c>
    </row>
    <row r="124" spans="1:7" ht="15">
      <c r="A124" s="21"/>
      <c r="B124" s="13"/>
      <c r="C124" s="7"/>
      <c r="D124" s="7"/>
      <c r="E124" s="46"/>
      <c r="F124" s="53"/>
      <c r="G124" s="82"/>
    </row>
    <row r="125" spans="1:7" ht="15">
      <c r="A125" s="27"/>
      <c r="B125" s="13" t="s">
        <v>73</v>
      </c>
      <c r="C125" s="7">
        <v>47</v>
      </c>
      <c r="D125" s="7">
        <v>70</v>
      </c>
      <c r="E125" s="46">
        <f t="shared" si="2"/>
        <v>19.697142857142865</v>
      </c>
      <c r="F125" s="53"/>
      <c r="G125" s="82">
        <f t="shared" si="3"/>
        <v>0</v>
      </c>
    </row>
    <row r="126" spans="1:7" ht="15">
      <c r="A126" s="21"/>
      <c r="B126" s="13"/>
      <c r="C126" s="7"/>
      <c r="D126" s="7"/>
      <c r="E126" s="46"/>
      <c r="F126" s="53"/>
      <c r="G126" s="82"/>
    </row>
    <row r="127" spans="1:7" ht="15">
      <c r="A127" s="22" t="s">
        <v>33</v>
      </c>
      <c r="B127" s="13" t="s">
        <v>74</v>
      </c>
      <c r="C127" s="7">
        <v>125.5</v>
      </c>
      <c r="D127" s="7">
        <v>162</v>
      </c>
      <c r="E127" s="46">
        <f t="shared" si="2"/>
        <v>7.346913580246923</v>
      </c>
      <c r="F127" s="53"/>
      <c r="G127" s="82">
        <f t="shared" si="3"/>
        <v>0</v>
      </c>
    </row>
    <row r="128" spans="1:7" ht="15">
      <c r="A128" s="21"/>
      <c r="B128" s="13"/>
      <c r="C128" s="7"/>
      <c r="D128" s="7"/>
      <c r="E128" s="46"/>
      <c r="F128" s="53"/>
      <c r="G128" s="82"/>
    </row>
    <row r="129" spans="1:7" ht="15">
      <c r="A129" s="21"/>
      <c r="B129" s="13" t="s">
        <v>75</v>
      </c>
      <c r="C129" s="7">
        <v>112</v>
      </c>
      <c r="D129" s="7">
        <v>180</v>
      </c>
      <c r="E129" s="46">
        <f t="shared" si="2"/>
        <v>25.582222222222224</v>
      </c>
      <c r="F129" s="53"/>
      <c r="G129" s="82">
        <f t="shared" si="3"/>
        <v>0</v>
      </c>
    </row>
    <row r="130" spans="1:7" ht="15">
      <c r="A130" s="21"/>
      <c r="B130" s="13"/>
      <c r="C130" s="7"/>
      <c r="D130" s="7"/>
      <c r="E130" s="46"/>
      <c r="F130" s="53"/>
      <c r="G130" s="82"/>
    </row>
    <row r="131" spans="1:7" ht="15">
      <c r="A131" s="21"/>
      <c r="B131" s="13" t="s">
        <v>76</v>
      </c>
      <c r="C131" s="7">
        <v>52</v>
      </c>
      <c r="D131" s="7">
        <v>80</v>
      </c>
      <c r="E131" s="46">
        <f t="shared" si="2"/>
        <v>22.259999999999998</v>
      </c>
      <c r="F131" s="53"/>
      <c r="G131" s="82">
        <f t="shared" si="3"/>
        <v>0</v>
      </c>
    </row>
    <row r="132" spans="1:7" ht="15">
      <c r="A132" s="21"/>
      <c r="B132" s="13"/>
      <c r="C132" s="7"/>
      <c r="D132" s="7"/>
      <c r="E132" s="46"/>
      <c r="F132" s="53"/>
      <c r="G132" s="82"/>
    </row>
    <row r="133" spans="1:7" ht="15">
      <c r="A133" s="21"/>
      <c r="B133" s="13" t="s">
        <v>77</v>
      </c>
      <c r="C133" s="7">
        <v>112</v>
      </c>
      <c r="D133" s="7">
        <v>180</v>
      </c>
      <c r="E133" s="46">
        <f t="shared" si="2"/>
        <v>25.582222222222224</v>
      </c>
      <c r="F133" s="53"/>
      <c r="G133" s="82">
        <f t="shared" si="3"/>
        <v>0</v>
      </c>
    </row>
    <row r="134" spans="1:7" ht="15">
      <c r="A134" s="21"/>
      <c r="B134" s="13"/>
      <c r="C134" s="7"/>
      <c r="D134" s="7"/>
      <c r="E134" s="46"/>
      <c r="F134" s="53"/>
      <c r="G134" s="82"/>
    </row>
    <row r="135" spans="1:7" ht="15">
      <c r="A135" s="21"/>
      <c r="B135" s="13" t="s">
        <v>78</v>
      </c>
      <c r="C135" s="7">
        <v>238.2</v>
      </c>
      <c r="D135" s="7">
        <v>360</v>
      </c>
      <c r="E135" s="46">
        <f t="shared" si="2"/>
        <v>20.864666666666682</v>
      </c>
      <c r="F135" s="53"/>
      <c r="G135" s="82">
        <f t="shared" si="3"/>
        <v>0</v>
      </c>
    </row>
    <row r="136" spans="1:7" ht="15">
      <c r="A136" s="21"/>
      <c r="B136" s="13"/>
      <c r="C136" s="7"/>
      <c r="D136" s="7"/>
      <c r="E136" s="46"/>
      <c r="F136" s="53"/>
      <c r="G136" s="82"/>
    </row>
    <row r="137" spans="1:7" ht="15.75" thickBot="1">
      <c r="A137" s="23"/>
      <c r="B137" s="8" t="s">
        <v>79</v>
      </c>
      <c r="C137" s="9">
        <v>47</v>
      </c>
      <c r="D137" s="9">
        <v>70</v>
      </c>
      <c r="E137" s="44">
        <f t="shared" si="2"/>
        <v>19.697142857142865</v>
      </c>
      <c r="F137" s="54"/>
      <c r="G137" s="33">
        <f t="shared" si="3"/>
        <v>0</v>
      </c>
    </row>
    <row r="138" spans="1:7" ht="27" thickBot="1">
      <c r="A138" s="107" t="s">
        <v>43</v>
      </c>
      <c r="B138" s="108"/>
      <c r="C138" s="108"/>
      <c r="D138" s="108"/>
      <c r="E138" s="108"/>
      <c r="F138" s="108"/>
      <c r="G138" s="109"/>
    </row>
    <row r="139" spans="1:7" ht="15.75" thickBot="1">
      <c r="A139" s="1"/>
      <c r="B139" s="1"/>
      <c r="C139" s="1"/>
      <c r="D139" s="1"/>
      <c r="E139" s="1"/>
      <c r="F139" s="3"/>
      <c r="G139" s="3"/>
    </row>
    <row r="140" spans="1:7" ht="20.25">
      <c r="A140" s="49" t="s">
        <v>10</v>
      </c>
      <c r="B140" s="49" t="s">
        <v>11</v>
      </c>
      <c r="C140" s="35" t="s">
        <v>92</v>
      </c>
      <c r="D140" s="36" t="s">
        <v>13</v>
      </c>
      <c r="E140" s="71" t="s">
        <v>14</v>
      </c>
      <c r="F140" s="102" t="s">
        <v>15</v>
      </c>
      <c r="G140" s="103"/>
    </row>
    <row r="141" spans="1:7" ht="15.75" thickBot="1">
      <c r="A141" s="38"/>
      <c r="B141" s="38"/>
      <c r="C141" s="38" t="s">
        <v>16</v>
      </c>
      <c r="D141" s="40" t="s">
        <v>17</v>
      </c>
      <c r="E141" s="72" t="s">
        <v>18</v>
      </c>
      <c r="F141" s="104" t="s">
        <v>19</v>
      </c>
      <c r="G141" s="105"/>
    </row>
    <row r="142" spans="1:7" ht="15.75" thickBot="1">
      <c r="A142" s="1"/>
      <c r="B142" s="1"/>
      <c r="C142" s="70" t="s">
        <v>19</v>
      </c>
      <c r="D142" s="70" t="s">
        <v>20</v>
      </c>
      <c r="E142" s="67"/>
      <c r="F142" s="61" t="s">
        <v>21</v>
      </c>
      <c r="G142" s="61" t="s">
        <v>22</v>
      </c>
    </row>
    <row r="143" spans="1:7" ht="15">
      <c r="A143" s="77"/>
      <c r="B143" s="5" t="s">
        <v>83</v>
      </c>
      <c r="C143" s="6">
        <v>15.5</v>
      </c>
      <c r="D143" s="6">
        <v>24</v>
      </c>
      <c r="E143" s="46">
        <f aca="true" t="shared" si="4" ref="E143:E157">-(((C143*1.196)-D143)/D143)*100</f>
        <v>22.758333333333333</v>
      </c>
      <c r="F143" s="52"/>
      <c r="G143" s="94">
        <f>F143*C143</f>
        <v>0</v>
      </c>
    </row>
    <row r="144" spans="1:7" ht="15">
      <c r="A144" s="74" t="s">
        <v>35</v>
      </c>
      <c r="B144" s="13"/>
      <c r="C144" s="7"/>
      <c r="D144" s="7"/>
      <c r="E144" s="46"/>
      <c r="F144" s="53"/>
      <c r="G144" s="82"/>
    </row>
    <row r="145" spans="1:7" ht="15.75" thickBot="1">
      <c r="A145" s="18"/>
      <c r="B145" s="8" t="s">
        <v>84</v>
      </c>
      <c r="C145" s="9">
        <v>20.7</v>
      </c>
      <c r="D145" s="9">
        <v>32</v>
      </c>
      <c r="E145" s="44">
        <f t="shared" si="4"/>
        <v>22.633750000000006</v>
      </c>
      <c r="F145" s="54"/>
      <c r="G145" s="33">
        <f>F145*C145</f>
        <v>0</v>
      </c>
    </row>
    <row r="146" spans="1:7" ht="15.75" thickBot="1">
      <c r="A146" s="1"/>
      <c r="B146" s="1"/>
      <c r="C146" s="1"/>
      <c r="D146" s="1"/>
      <c r="E146" s="45"/>
      <c r="F146" s="3"/>
      <c r="G146" s="50"/>
    </row>
    <row r="147" spans="1:7" ht="15">
      <c r="A147" s="77"/>
      <c r="B147" s="5" t="s">
        <v>85</v>
      </c>
      <c r="C147" s="6">
        <v>13.4</v>
      </c>
      <c r="D147" s="6">
        <v>20</v>
      </c>
      <c r="E147" s="43">
        <f t="shared" si="4"/>
        <v>19.868000000000006</v>
      </c>
      <c r="F147" s="52"/>
      <c r="G147" s="94">
        <f>F147*C147</f>
        <v>0</v>
      </c>
    </row>
    <row r="148" spans="1:7" ht="15">
      <c r="A148" s="74" t="s">
        <v>36</v>
      </c>
      <c r="B148" s="13"/>
      <c r="C148" s="7"/>
      <c r="D148" s="7"/>
      <c r="E148" s="46"/>
      <c r="F148" s="53"/>
      <c r="G148" s="82"/>
    </row>
    <row r="149" spans="1:7" ht="15.75" thickBot="1">
      <c r="A149" s="18"/>
      <c r="B149" s="8" t="s">
        <v>86</v>
      </c>
      <c r="C149" s="9">
        <v>26.8</v>
      </c>
      <c r="D149" s="9">
        <v>40</v>
      </c>
      <c r="E149" s="44">
        <f t="shared" si="4"/>
        <v>19.868000000000006</v>
      </c>
      <c r="F149" s="54"/>
      <c r="G149" s="33">
        <f>F149*C149</f>
        <v>0</v>
      </c>
    </row>
    <row r="150" spans="1:8" ht="15.75" thickBot="1">
      <c r="A150" s="1"/>
      <c r="B150" s="1"/>
      <c r="C150" s="1"/>
      <c r="D150" s="1"/>
      <c r="E150" s="45"/>
      <c r="F150" s="3"/>
      <c r="G150" s="95"/>
      <c r="H150" s="67"/>
    </row>
    <row r="151" spans="1:7" ht="15">
      <c r="A151" s="77"/>
      <c r="B151" s="5" t="s">
        <v>87</v>
      </c>
      <c r="C151" s="6">
        <v>10.05</v>
      </c>
      <c r="D151" s="6">
        <v>15.5</v>
      </c>
      <c r="E151" s="43">
        <f t="shared" si="4"/>
        <v>22.452903225806452</v>
      </c>
      <c r="F151" s="52"/>
      <c r="G151" s="94">
        <f>F151*C151</f>
        <v>0</v>
      </c>
    </row>
    <row r="152" spans="1:7" ht="15">
      <c r="A152" s="74" t="s">
        <v>37</v>
      </c>
      <c r="B152" s="13"/>
      <c r="C152" s="7"/>
      <c r="D152" s="7"/>
      <c r="E152" s="46"/>
      <c r="F152" s="53"/>
      <c r="G152" s="82"/>
    </row>
    <row r="153" spans="1:7" ht="15.75" thickBot="1">
      <c r="A153" s="18"/>
      <c r="B153" s="8" t="s">
        <v>88</v>
      </c>
      <c r="C153" s="9">
        <v>23.85</v>
      </c>
      <c r="D153" s="9">
        <v>41</v>
      </c>
      <c r="E153" s="44">
        <f t="shared" si="4"/>
        <v>30.427804878048782</v>
      </c>
      <c r="F153" s="54"/>
      <c r="G153" s="33">
        <f>F153*C153</f>
        <v>0</v>
      </c>
    </row>
    <row r="154" spans="1:8" ht="15.75" thickBot="1">
      <c r="A154" s="1"/>
      <c r="B154" s="1"/>
      <c r="C154" s="1"/>
      <c r="D154" s="1"/>
      <c r="E154" s="45"/>
      <c r="F154" s="3"/>
      <c r="G154" s="95"/>
      <c r="H154" s="67"/>
    </row>
    <row r="155" spans="1:7" ht="15">
      <c r="A155" s="77"/>
      <c r="B155" s="5" t="s">
        <v>89</v>
      </c>
      <c r="C155" s="6">
        <v>12</v>
      </c>
      <c r="D155" s="6">
        <v>20</v>
      </c>
      <c r="E155" s="43">
        <f t="shared" si="4"/>
        <v>28.24</v>
      </c>
      <c r="F155" s="52"/>
      <c r="G155" s="94">
        <f>F155*C155</f>
        <v>0</v>
      </c>
    </row>
    <row r="156" spans="1:7" ht="15">
      <c r="A156" s="74" t="s">
        <v>38</v>
      </c>
      <c r="B156" s="13" t="s">
        <v>90</v>
      </c>
      <c r="C156" s="7">
        <v>24</v>
      </c>
      <c r="D156" s="7">
        <v>39</v>
      </c>
      <c r="E156" s="46">
        <f t="shared" si="4"/>
        <v>26.399999999999995</v>
      </c>
      <c r="F156" s="100"/>
      <c r="G156" s="64">
        <f>F156*C156</f>
        <v>0</v>
      </c>
    </row>
    <row r="157" spans="1:7" ht="15.75" thickBot="1">
      <c r="A157" s="18"/>
      <c r="B157" s="8" t="s">
        <v>91</v>
      </c>
      <c r="C157" s="9">
        <v>23.4</v>
      </c>
      <c r="D157" s="9">
        <v>39</v>
      </c>
      <c r="E157" s="44">
        <f t="shared" si="4"/>
        <v>28.24000000000001</v>
      </c>
      <c r="F157" s="54"/>
      <c r="G157" s="51">
        <f>F157*C157</f>
        <v>0</v>
      </c>
    </row>
    <row r="158" spans="1:7" ht="15">
      <c r="A158" s="1"/>
      <c r="B158" s="1"/>
      <c r="C158" s="1"/>
      <c r="D158" s="1"/>
      <c r="E158" s="1"/>
      <c r="F158" s="3"/>
      <c r="G158" s="3"/>
    </row>
    <row r="159" spans="1:7" ht="15.75" thickBot="1">
      <c r="A159" s="1"/>
      <c r="B159" s="1"/>
      <c r="C159" s="1"/>
      <c r="D159" s="1"/>
      <c r="E159" s="1"/>
      <c r="F159" s="3"/>
      <c r="G159" s="3"/>
    </row>
    <row r="160" spans="1:7" ht="15.75" thickBot="1">
      <c r="A160" s="1"/>
      <c r="B160" s="56" t="s">
        <v>39</v>
      </c>
      <c r="C160" s="1"/>
      <c r="D160" s="1"/>
      <c r="E160" s="1"/>
      <c r="F160" s="57">
        <f>F157+F156+F155+F153+F151+F149+F147+F145+F143+F100+F98+F96+F137+F135+F133+F131+F129+F127+F125+F123+F121+F119+F117+F115+F113+F106+F104+F102+F158+F94+F92+F90+F88+F86+F84+F82+F74+F69+F67+F65+F63+F61+F58+F56+F54+F53+F52+F71</f>
        <v>0</v>
      </c>
      <c r="G160" s="3"/>
    </row>
    <row r="161" spans="1:7" ht="15.75" thickBot="1">
      <c r="A161" s="1"/>
      <c r="B161" s="1"/>
      <c r="C161" s="1"/>
      <c r="D161" s="1"/>
      <c r="E161" s="1"/>
      <c r="F161" s="3"/>
      <c r="G161" s="3"/>
    </row>
    <row r="162" spans="1:7" ht="15.75" thickBot="1">
      <c r="A162" s="1"/>
      <c r="B162" s="56" t="s">
        <v>40</v>
      </c>
      <c r="C162" s="1"/>
      <c r="D162" s="1"/>
      <c r="E162" s="1"/>
      <c r="F162" s="3"/>
      <c r="G162" s="57">
        <f>G157+G156+G155+G153+G151+G149+G147+G145+G143+G137+G135+G133+G131+G129+G127+G125+G123+G121+G119+G117+G115+G113+G106+G104+G102+G100+G98+G96+G94+G92+G90+G88+G86+G84+G82+G74+G71+G69+G67+G65+G63+G61+G58+G56+G54+G53+G52</f>
        <v>0</v>
      </c>
    </row>
    <row r="163" spans="1:7" ht="15.75" thickBot="1">
      <c r="A163" s="1"/>
      <c r="B163" s="1"/>
      <c r="C163" s="1"/>
      <c r="D163" s="1"/>
      <c r="E163" s="1"/>
      <c r="F163" s="3"/>
      <c r="G163" s="3"/>
    </row>
    <row r="164" spans="1:7" ht="15.75" thickBot="1">
      <c r="A164" s="1"/>
      <c r="B164" s="56" t="s">
        <v>41</v>
      </c>
      <c r="C164" s="1"/>
      <c r="D164" s="1"/>
      <c r="E164" s="1"/>
      <c r="F164" s="3"/>
      <c r="G164" s="57">
        <f>(G162*1.196)-G162</f>
        <v>0</v>
      </c>
    </row>
    <row r="165" spans="1:7" ht="15.75" thickBot="1">
      <c r="A165" s="1"/>
      <c r="B165" s="1"/>
      <c r="C165" s="1"/>
      <c r="D165" s="1"/>
      <c r="E165" s="1"/>
      <c r="F165" s="3"/>
      <c r="G165" s="3"/>
    </row>
    <row r="166" spans="1:7" ht="15.75" thickBot="1">
      <c r="A166" s="1"/>
      <c r="B166" s="56" t="s">
        <v>42</v>
      </c>
      <c r="C166" s="1"/>
      <c r="D166" s="1"/>
      <c r="E166" s="1"/>
      <c r="F166" s="3"/>
      <c r="G166" s="57"/>
    </row>
    <row r="167" spans="1:7" ht="15">
      <c r="A167" s="1"/>
      <c r="B167" s="1"/>
      <c r="C167" s="1"/>
      <c r="D167" s="1"/>
      <c r="E167" s="1"/>
      <c r="F167" s="3"/>
      <c r="G167" s="3"/>
    </row>
    <row r="168" spans="1:7" ht="15">
      <c r="A168" s="1"/>
      <c r="B168" s="1"/>
      <c r="C168" s="1"/>
      <c r="D168" s="1"/>
      <c r="E168" s="1"/>
      <c r="F168" s="3"/>
      <c r="G168" s="3"/>
    </row>
    <row r="169" spans="1:7" ht="15">
      <c r="A169" s="1"/>
      <c r="B169" s="1"/>
      <c r="C169" s="1"/>
      <c r="D169" s="1"/>
      <c r="E169" s="1"/>
      <c r="F169" s="3"/>
      <c r="G169" s="3"/>
    </row>
    <row r="170" spans="1:7" ht="15">
      <c r="A170" s="1"/>
      <c r="B170" s="1"/>
      <c r="C170" s="1"/>
      <c r="D170" s="1"/>
      <c r="E170" s="1"/>
      <c r="F170" s="3"/>
      <c r="G170" s="3"/>
    </row>
    <row r="171" spans="6:7" ht="15">
      <c r="F171" s="3"/>
      <c r="G171" s="3"/>
    </row>
    <row r="172" spans="6:7" ht="15">
      <c r="F172" s="3"/>
      <c r="G172" s="3"/>
    </row>
    <row r="173" spans="6:7" ht="15">
      <c r="F173" s="3"/>
      <c r="G173" s="3"/>
    </row>
    <row r="174" spans="6:7" ht="15">
      <c r="F174" s="3"/>
      <c r="G174" s="3"/>
    </row>
    <row r="175" spans="6:7" ht="15">
      <c r="F175" s="3"/>
      <c r="G175" s="3"/>
    </row>
  </sheetData>
  <sheetProtection/>
  <mergeCells count="32">
    <mergeCell ref="A42:G42"/>
    <mergeCell ref="A43:G43"/>
    <mergeCell ref="A36:H36"/>
    <mergeCell ref="A37:G37"/>
    <mergeCell ref="A38:G38"/>
    <mergeCell ref="A39:G39"/>
    <mergeCell ref="A40:G40"/>
    <mergeCell ref="A41:G41"/>
    <mergeCell ref="A27:G27"/>
    <mergeCell ref="A28:G28"/>
    <mergeCell ref="A29:G29"/>
    <mergeCell ref="A30:G30"/>
    <mergeCell ref="A31:G31"/>
    <mergeCell ref="A34:G34"/>
    <mergeCell ref="A17:G17"/>
    <mergeCell ref="A20:G20"/>
    <mergeCell ref="A21:G21"/>
    <mergeCell ref="A23:G23"/>
    <mergeCell ref="A24:G24"/>
    <mergeCell ref="A26:G26"/>
    <mergeCell ref="F48:G48"/>
    <mergeCell ref="A76:G76"/>
    <mergeCell ref="F78:G78"/>
    <mergeCell ref="A107:G107"/>
    <mergeCell ref="F109:G109"/>
    <mergeCell ref="A46:G46"/>
    <mergeCell ref="F140:G140"/>
    <mergeCell ref="F49:G49"/>
    <mergeCell ref="F79:G79"/>
    <mergeCell ref="F110:G110"/>
    <mergeCell ref="F141:G141"/>
    <mergeCell ref="A138:G138"/>
  </mergeCells>
  <printOptions/>
  <pageMargins left="0.25" right="0.25" top="0.75" bottom="0.75" header="0.3" footer="0.3"/>
  <pageSetup horizontalDpi="600" verticalDpi="600" orientation="landscape" paperSize="9" r:id="rId2"/>
  <rowBreaks count="4" manualBreakCount="4">
    <brk id="45" max="255" man="1"/>
    <brk id="75" max="255" man="1"/>
    <brk id="106" max="255" man="1"/>
    <brk id="1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Hugo</cp:lastModifiedBy>
  <cp:lastPrinted>2012-06-28T10:03:55Z</cp:lastPrinted>
  <dcterms:created xsi:type="dcterms:W3CDTF">2012-06-21T09:30:05Z</dcterms:created>
  <dcterms:modified xsi:type="dcterms:W3CDTF">2012-06-28T10:04:34Z</dcterms:modified>
  <cp:category/>
  <cp:version/>
  <cp:contentType/>
  <cp:contentStatus/>
</cp:coreProperties>
</file>